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<sst xmlns="http://schemas.openxmlformats.org/spreadsheetml/2006/main" count="98" uniqueCount="83">
  <si>
    <t>YKSITYISTIEN NIMI</t>
  </si>
  <si>
    <t>PITUUS</t>
  </si>
  <si>
    <t>LUOKKA</t>
  </si>
  <si>
    <t>KERROIN</t>
  </si>
  <si>
    <t>HYV. KUSTANNUKSET</t>
  </si>
  <si>
    <t>OMAVASTUU</t>
  </si>
  <si>
    <t>%</t>
  </si>
  <si>
    <t>€</t>
  </si>
  <si>
    <t>AVUSTUS</t>
  </si>
  <si>
    <t>Suomelan yt</t>
  </si>
  <si>
    <t>Kivenkorvan yt</t>
  </si>
  <si>
    <t>km</t>
  </si>
  <si>
    <t>Palikkala-Alhonmäen yt</t>
  </si>
  <si>
    <t>Käkimäki-Suonpään yt</t>
  </si>
  <si>
    <t>Lehtimäenkulman yt</t>
  </si>
  <si>
    <t>Varsanoja-Uitto yt</t>
  </si>
  <si>
    <t>Kaahin yt</t>
  </si>
  <si>
    <t>Savikon yt</t>
  </si>
  <si>
    <t>Suokulman yt</t>
  </si>
  <si>
    <t>Kartanonkylän yt:t</t>
  </si>
  <si>
    <t>Vellinkimäen yt</t>
  </si>
  <si>
    <t>Tukankorven yt</t>
  </si>
  <si>
    <t>Rajalahden yt</t>
  </si>
  <si>
    <t>Lassilan yt</t>
  </si>
  <si>
    <t>Hollinkorven yt</t>
  </si>
  <si>
    <t>Levänmäen yt</t>
  </si>
  <si>
    <t>Päivölän yt</t>
  </si>
  <si>
    <t>Rantalan yt</t>
  </si>
  <si>
    <t>Myllymäen yt</t>
  </si>
  <si>
    <t>Tahkokallion yt</t>
  </si>
  <si>
    <t>Lehtolan yt</t>
  </si>
  <si>
    <t>Leppäkorven yt</t>
  </si>
  <si>
    <t>Uutelan yt</t>
  </si>
  <si>
    <t>Paavolan yt</t>
  </si>
  <si>
    <t>Löyttyn yt</t>
  </si>
  <si>
    <t>Isotalo-Petojoki yt</t>
  </si>
  <si>
    <t>Pillinsuon yt</t>
  </si>
  <si>
    <t>Suumäki-Kotikoivikko yt</t>
  </si>
  <si>
    <t>Kalkkimäen yt</t>
  </si>
  <si>
    <t>Isoveräjän yt</t>
  </si>
  <si>
    <t>Paulasuon yt</t>
  </si>
  <si>
    <t>Halmeen-Jaakkolan yt</t>
  </si>
  <si>
    <t>Onkijoenperän-Suomelan</t>
  </si>
  <si>
    <t>Keinusuon yt</t>
  </si>
  <si>
    <t>Vähäsuon yt</t>
  </si>
  <si>
    <t>Linkon yt</t>
  </si>
  <si>
    <t>Laurilan yt</t>
  </si>
  <si>
    <t>Levän yt</t>
  </si>
  <si>
    <t>Hanttulantie</t>
  </si>
  <si>
    <t>Pelkoperän yt</t>
  </si>
  <si>
    <t>Okon yt</t>
  </si>
  <si>
    <t>Memmari-Koli yt</t>
  </si>
  <si>
    <t xml:space="preserve">Sorrintie </t>
  </si>
  <si>
    <t xml:space="preserve">Käpälintie </t>
  </si>
  <si>
    <t>Peräperkon yt</t>
  </si>
  <si>
    <t xml:space="preserve">Mattilantie </t>
  </si>
  <si>
    <t xml:space="preserve">Leiritie </t>
  </si>
  <si>
    <t>OSAKKAITA</t>
  </si>
  <si>
    <t>Uotilan metsätie</t>
  </si>
  <si>
    <t>Sipilän yt, Loimaa</t>
  </si>
  <si>
    <t>Sipilän yt, Kaartinen</t>
  </si>
  <si>
    <t>yht</t>
  </si>
  <si>
    <t>Mäkilän selkätie</t>
  </si>
  <si>
    <t>Uusikarrin yt</t>
  </si>
  <si>
    <t>Kujatie</t>
  </si>
  <si>
    <t>Rauhaniementie</t>
  </si>
  <si>
    <t>Antinojan yt</t>
  </si>
  <si>
    <t>Rajamäen yt</t>
  </si>
  <si>
    <t>Saarentie</t>
  </si>
  <si>
    <t>Ei hakemusta</t>
  </si>
  <si>
    <t>Aronkorvenkulman yt</t>
  </si>
  <si>
    <t>Karjusuon yt</t>
  </si>
  <si>
    <t>Kivirasin yt</t>
  </si>
  <si>
    <t>Kärppäsaaren yt</t>
  </si>
  <si>
    <t>Köllin yt</t>
  </si>
  <si>
    <t>Mätikön-Perelän yt</t>
  </si>
  <si>
    <t>MUUTA</t>
  </si>
  <si>
    <t>Ypäjän kunta</t>
  </si>
  <si>
    <t>kunnossapidon peruskustannus €/km</t>
  </si>
  <si>
    <t>YKSITYISTEIDEN KUNNOSSAPITOAVUSTUKSET VUONNA 2019</t>
  </si>
  <si>
    <t>Tekla 28.8.2019</t>
  </si>
  <si>
    <t>Tekla 31.7.2019, §  58   Liite 13</t>
  </si>
  <si>
    <t>Tekla 28.8.2019, §  70   Liite 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</si>
</sst>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\ [$€-1];[Red]\-#,##0\ [$€-1]"/>
    <numFmt numFmtId="175" formatCode="0.0"/>
    <numFmt numFmtId="176" formatCode="#,##0\ [$€-1]"/>
    <numFmt numFmtId="177" formatCode="0.0000"/>
    <numFmt numFmtId="178" formatCode="0.000"/>
    <numFmt numFmtId="179" formatCode="[$-40B]d\.\ mmmm&quot;ta &quot;yyyy"/>
    <numFmt numFmtId="180" formatCode="_-* #,##0.00\ [$€-1]_-;\-* #,##0.00\ [$€-1]_-;_-* &quot;-&quot;??\ [$€-1]_-;_-@_-"/>
    <numFmt numFmtId="181" formatCode="#,##0.00\ &quot;€&quot;"/>
    <numFmt numFmtId="182" formatCode="#,##0.0\ &quot;€&quot;"/>
    <numFmt numFmtId="183" formatCode="#,##0\ &quot;€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52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74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1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0" borderId="0" xfId="0" applyFont="1" applyAlignment="1">
      <alignment/>
    </xf>
    <xf numFmtId="183" fontId="0" fillId="0" borderId="10" xfId="58" applyNumberFormat="1" applyFont="1" applyBorder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Layout" workbookViewId="0" topLeftCell="A1">
      <selection activeCell="G3" sqref="G3"/>
    </sheetView>
  </sheetViews>
  <sheetFormatPr defaultColWidth="9.140625" defaultRowHeight="12.75"/>
  <cols>
    <col min="1" max="1" width="21.28125" style="0" customWidth="1"/>
    <col min="3" max="3" width="11.28125" style="0" customWidth="1"/>
    <col min="6" max="6" width="21.140625" style="0" customWidth="1"/>
    <col min="7" max="7" width="14.00390625" style="0" customWidth="1"/>
    <col min="8" max="8" width="8.8515625" style="0" customWidth="1"/>
    <col min="9" max="9" width="13.421875" style="0" customWidth="1"/>
    <col min="10" max="10" width="14.28125" style="0" customWidth="1"/>
  </cols>
  <sheetData>
    <row r="1" ht="12.75">
      <c r="A1" s="33" t="s">
        <v>77</v>
      </c>
    </row>
    <row r="2" spans="1:9" ht="12.75">
      <c r="A2" s="5" t="s">
        <v>79</v>
      </c>
      <c r="G2" s="33" t="s">
        <v>81</v>
      </c>
      <c r="H2" s="5"/>
      <c r="I2" s="5"/>
    </row>
    <row r="3" spans="1:7" ht="12.75">
      <c r="A3" s="33" t="s">
        <v>78</v>
      </c>
      <c r="D3" s="3">
        <v>490</v>
      </c>
      <c r="G3" s="33" t="s">
        <v>82</v>
      </c>
    </row>
    <row r="5" spans="1:10" ht="12.75">
      <c r="A5" s="27" t="s">
        <v>0</v>
      </c>
      <c r="B5" s="30" t="s">
        <v>1</v>
      </c>
      <c r="C5" s="31" t="s">
        <v>57</v>
      </c>
      <c r="D5" s="30" t="s">
        <v>2</v>
      </c>
      <c r="E5" s="31" t="s">
        <v>3</v>
      </c>
      <c r="F5" s="30" t="s">
        <v>4</v>
      </c>
      <c r="G5" s="30" t="s">
        <v>5</v>
      </c>
      <c r="H5" s="30"/>
      <c r="I5" s="32" t="s">
        <v>8</v>
      </c>
      <c r="J5" s="30" t="s">
        <v>76</v>
      </c>
    </row>
    <row r="6" spans="1:10" ht="12.75">
      <c r="A6" s="28"/>
      <c r="B6" s="20" t="s">
        <v>11</v>
      </c>
      <c r="C6" s="18"/>
      <c r="D6" s="20"/>
      <c r="E6" s="18"/>
      <c r="F6" s="20" t="s">
        <v>7</v>
      </c>
      <c r="G6" s="20" t="s">
        <v>6</v>
      </c>
      <c r="H6" s="20" t="s">
        <v>7</v>
      </c>
      <c r="I6" s="19" t="s">
        <v>7</v>
      </c>
      <c r="J6" s="21"/>
    </row>
    <row r="7" spans="1:10" ht="12.75">
      <c r="A7" s="15" t="s">
        <v>66</v>
      </c>
      <c r="B7" s="7">
        <v>2</v>
      </c>
      <c r="C7" s="6">
        <v>18</v>
      </c>
      <c r="D7" s="14">
        <v>4</v>
      </c>
      <c r="E7" s="15">
        <v>0.85</v>
      </c>
      <c r="F7" s="9">
        <f>D3*B7*E7</f>
        <v>833</v>
      </c>
      <c r="G7" s="11">
        <v>0.5</v>
      </c>
      <c r="H7" s="16">
        <f aca="true" t="shared" si="0" ref="H7:H23">F7*G7</f>
        <v>416.5</v>
      </c>
      <c r="I7" s="9" t="s">
        <v>69</v>
      </c>
      <c r="J7" s="6"/>
    </row>
    <row r="8" spans="1:10" ht="12.75">
      <c r="A8" s="6" t="s">
        <v>70</v>
      </c>
      <c r="B8" s="6">
        <v>3.5</v>
      </c>
      <c r="C8" s="6">
        <v>18</v>
      </c>
      <c r="D8" s="6">
        <v>3</v>
      </c>
      <c r="E8" s="6">
        <v>1</v>
      </c>
      <c r="F8" s="8">
        <f>D3*B8*E8</f>
        <v>1715</v>
      </c>
      <c r="G8" s="10">
        <v>0.5</v>
      </c>
      <c r="H8" s="8">
        <f t="shared" si="0"/>
        <v>857.5</v>
      </c>
      <c r="I8" s="9">
        <f aca="true" t="shared" si="1" ref="I8:I14">F8-H8</f>
        <v>857.5</v>
      </c>
      <c r="J8" s="6"/>
    </row>
    <row r="9" spans="1:10" ht="12.75">
      <c r="A9" s="6" t="s">
        <v>41</v>
      </c>
      <c r="B9" s="6">
        <v>1.4</v>
      </c>
      <c r="C9" s="6">
        <v>6</v>
      </c>
      <c r="D9" s="13">
        <v>2</v>
      </c>
      <c r="E9" s="6">
        <v>1.15</v>
      </c>
      <c r="F9" s="8">
        <f>D3*B9*E9</f>
        <v>788.9</v>
      </c>
      <c r="G9" s="10">
        <v>0.42</v>
      </c>
      <c r="H9" s="8">
        <f t="shared" si="0"/>
        <v>331.33799999999997</v>
      </c>
      <c r="I9" s="9">
        <f t="shared" si="1"/>
        <v>457.562</v>
      </c>
      <c r="J9" s="6"/>
    </row>
    <row r="10" spans="1:10" ht="12.75">
      <c r="A10" s="6" t="s">
        <v>48</v>
      </c>
      <c r="B10" s="6">
        <v>2.42</v>
      </c>
      <c r="C10" s="6">
        <v>6</v>
      </c>
      <c r="D10" s="6">
        <v>3</v>
      </c>
      <c r="E10" s="6">
        <v>1</v>
      </c>
      <c r="F10" s="8">
        <f>D3*B10*E10</f>
        <v>1185.8</v>
      </c>
      <c r="G10" s="10">
        <v>0.5</v>
      </c>
      <c r="H10" s="8">
        <f t="shared" si="0"/>
        <v>592.9</v>
      </c>
      <c r="I10" s="9">
        <f t="shared" si="1"/>
        <v>592.9</v>
      </c>
      <c r="J10" s="6"/>
    </row>
    <row r="11" spans="1:10" ht="12.75">
      <c r="A11" s="6" t="s">
        <v>24</v>
      </c>
      <c r="B11" s="6">
        <v>2.175</v>
      </c>
      <c r="C11" s="6">
        <v>16</v>
      </c>
      <c r="D11" s="6">
        <v>4</v>
      </c>
      <c r="E11" s="6">
        <v>0.85</v>
      </c>
      <c r="F11" s="8">
        <f>D3*B11*E11</f>
        <v>905.8874999999999</v>
      </c>
      <c r="G11" s="10">
        <v>0.5</v>
      </c>
      <c r="H11" s="8">
        <f t="shared" si="0"/>
        <v>452.94374999999997</v>
      </c>
      <c r="I11" s="9">
        <f t="shared" si="1"/>
        <v>452.94374999999997</v>
      </c>
      <c r="J11" s="6"/>
    </row>
    <row r="12" spans="1:10" ht="12.75">
      <c r="A12" s="6" t="s">
        <v>35</v>
      </c>
      <c r="B12" s="6">
        <v>1.1</v>
      </c>
      <c r="C12" s="6">
        <v>22</v>
      </c>
      <c r="D12" s="6">
        <v>3</v>
      </c>
      <c r="E12" s="6">
        <v>1</v>
      </c>
      <c r="F12" s="8">
        <f>D3*B12*E12</f>
        <v>539</v>
      </c>
      <c r="G12" s="10">
        <v>0.5</v>
      </c>
      <c r="H12" s="8">
        <f t="shared" si="0"/>
        <v>269.5</v>
      </c>
      <c r="I12" s="9">
        <f t="shared" si="1"/>
        <v>269.5</v>
      </c>
      <c r="J12" s="6"/>
    </row>
    <row r="13" spans="1:10" ht="12.75">
      <c r="A13" s="6" t="s">
        <v>39</v>
      </c>
      <c r="B13" s="6">
        <v>1.91</v>
      </c>
      <c r="C13" s="6">
        <v>21</v>
      </c>
      <c r="D13" s="6">
        <v>3</v>
      </c>
      <c r="E13" s="6">
        <v>1</v>
      </c>
      <c r="F13" s="8">
        <f>D3*B13*E13</f>
        <v>935.9</v>
      </c>
      <c r="G13" s="10">
        <v>0.5</v>
      </c>
      <c r="H13" s="8">
        <f t="shared" si="0"/>
        <v>467.95</v>
      </c>
      <c r="I13" s="9">
        <f t="shared" si="1"/>
        <v>467.95</v>
      </c>
      <c r="J13" s="6"/>
    </row>
    <row r="14" spans="1:10" ht="12.75">
      <c r="A14" s="6" t="s">
        <v>16</v>
      </c>
      <c r="B14" s="6">
        <v>2.185</v>
      </c>
      <c r="C14" s="6">
        <v>15</v>
      </c>
      <c r="D14" s="6">
        <v>3</v>
      </c>
      <c r="E14" s="6">
        <v>1</v>
      </c>
      <c r="F14" s="8">
        <f>D3*B14*E14</f>
        <v>1070.65</v>
      </c>
      <c r="G14" s="10">
        <v>0.5</v>
      </c>
      <c r="H14" s="8">
        <f t="shared" si="0"/>
        <v>535.325</v>
      </c>
      <c r="I14" s="9">
        <f t="shared" si="1"/>
        <v>535.325</v>
      </c>
      <c r="J14" s="6"/>
    </row>
    <row r="15" spans="1:10" ht="12.75">
      <c r="A15" s="6" t="s">
        <v>38</v>
      </c>
      <c r="B15" s="6">
        <v>1</v>
      </c>
      <c r="C15" s="6">
        <v>7</v>
      </c>
      <c r="D15" s="6">
        <v>3</v>
      </c>
      <c r="E15" s="6">
        <v>1</v>
      </c>
      <c r="F15" s="8">
        <f>D3*B15*E15</f>
        <v>490</v>
      </c>
      <c r="G15" s="10">
        <v>0.5</v>
      </c>
      <c r="H15" s="8">
        <f t="shared" si="0"/>
        <v>245</v>
      </c>
      <c r="I15" s="9">
        <f aca="true" t="shared" si="2" ref="I15:I20">F15-H15</f>
        <v>245</v>
      </c>
      <c r="J15" s="6"/>
    </row>
    <row r="16" spans="1:10" ht="12.75">
      <c r="A16" s="6" t="s">
        <v>71</v>
      </c>
      <c r="B16" s="6">
        <v>1</v>
      </c>
      <c r="C16" s="6">
        <v>6</v>
      </c>
      <c r="D16" s="6">
        <v>4</v>
      </c>
      <c r="E16" s="6">
        <v>0.85</v>
      </c>
      <c r="F16" s="8">
        <f>D3*B16*E16</f>
        <v>416.5</v>
      </c>
      <c r="G16" s="10">
        <v>0.5</v>
      </c>
      <c r="H16" s="8">
        <f t="shared" si="0"/>
        <v>208.25</v>
      </c>
      <c r="I16" s="9" t="s">
        <v>69</v>
      </c>
      <c r="J16" s="6"/>
    </row>
    <row r="17" spans="1:10" ht="12.75">
      <c r="A17" s="6" t="s">
        <v>19</v>
      </c>
      <c r="B17" s="6">
        <v>5.545</v>
      </c>
      <c r="C17" s="6">
        <v>84</v>
      </c>
      <c r="D17" s="6">
        <v>2</v>
      </c>
      <c r="E17" s="6">
        <v>1.15</v>
      </c>
      <c r="F17" s="8">
        <f>D3*B17*E17</f>
        <v>3124.6075</v>
      </c>
      <c r="G17" s="10">
        <v>0.42</v>
      </c>
      <c r="H17" s="12">
        <f t="shared" si="0"/>
        <v>1312.3351499999999</v>
      </c>
      <c r="I17" s="9">
        <f t="shared" si="2"/>
        <v>1812.2723500000002</v>
      </c>
      <c r="J17" s="6"/>
    </row>
    <row r="18" spans="1:10" ht="12.75">
      <c r="A18" s="6" t="s">
        <v>43</v>
      </c>
      <c r="B18" s="6">
        <v>0.78</v>
      </c>
      <c r="C18" s="6">
        <v>16</v>
      </c>
      <c r="D18" s="6">
        <v>4</v>
      </c>
      <c r="E18" s="6">
        <v>0.85</v>
      </c>
      <c r="F18" s="8">
        <f>D3*B18*E18</f>
        <v>324.87</v>
      </c>
      <c r="G18" s="10">
        <v>0.5</v>
      </c>
      <c r="H18" s="8">
        <f t="shared" si="0"/>
        <v>162.435</v>
      </c>
      <c r="I18" s="9">
        <f t="shared" si="2"/>
        <v>162.435</v>
      </c>
      <c r="J18" s="6"/>
    </row>
    <row r="19" spans="1:10" ht="12.75">
      <c r="A19" s="6" t="s">
        <v>10</v>
      </c>
      <c r="B19" s="6">
        <v>4</v>
      </c>
      <c r="C19" s="6">
        <v>27</v>
      </c>
      <c r="D19" s="6">
        <v>3</v>
      </c>
      <c r="E19" s="6">
        <v>1</v>
      </c>
      <c r="F19" s="8">
        <f>D3*B19*E19</f>
        <v>1960</v>
      </c>
      <c r="G19" s="10">
        <v>0.5</v>
      </c>
      <c r="H19" s="8">
        <f t="shared" si="0"/>
        <v>980</v>
      </c>
      <c r="I19" s="9">
        <f t="shared" si="2"/>
        <v>980</v>
      </c>
      <c r="J19" s="6"/>
    </row>
    <row r="20" spans="1:10" ht="12.75">
      <c r="A20" s="6" t="s">
        <v>72</v>
      </c>
      <c r="B20" s="6">
        <v>4.113</v>
      </c>
      <c r="C20" s="6">
        <v>29</v>
      </c>
      <c r="D20" s="6">
        <v>2</v>
      </c>
      <c r="E20" s="6">
        <v>1.15</v>
      </c>
      <c r="F20" s="8">
        <f>D3*B20*E20</f>
        <v>2317.6755</v>
      </c>
      <c r="G20" s="10">
        <v>0.42</v>
      </c>
      <c r="H20" s="8">
        <f t="shared" si="0"/>
        <v>973.4237099999999</v>
      </c>
      <c r="I20" s="9">
        <f t="shared" si="2"/>
        <v>1344.2517899999998</v>
      </c>
      <c r="J20" s="6"/>
    </row>
    <row r="21" spans="1:10" ht="12.75">
      <c r="A21" s="6" t="s">
        <v>64</v>
      </c>
      <c r="B21" s="6">
        <v>1.072</v>
      </c>
      <c r="C21" s="6">
        <v>7</v>
      </c>
      <c r="D21" s="6">
        <v>4</v>
      </c>
      <c r="E21" s="6">
        <v>0.85</v>
      </c>
      <c r="F21" s="8">
        <f>D3*B21*E21</f>
        <v>446.48800000000006</v>
      </c>
      <c r="G21" s="10">
        <v>0.5</v>
      </c>
      <c r="H21" s="8">
        <f t="shared" si="0"/>
        <v>223.24400000000003</v>
      </c>
      <c r="I21" s="9" t="s">
        <v>69</v>
      </c>
      <c r="J21" s="6"/>
    </row>
    <row r="22" spans="1:10" ht="12.75">
      <c r="A22" s="35" t="s">
        <v>13</v>
      </c>
      <c r="B22" s="35">
        <v>1.303</v>
      </c>
      <c r="C22" s="35">
        <v>10</v>
      </c>
      <c r="D22" s="35">
        <v>4</v>
      </c>
      <c r="E22" s="35">
        <v>0.85</v>
      </c>
      <c r="F22" s="36">
        <f>D3*B22*E22</f>
        <v>542.6995</v>
      </c>
      <c r="G22" s="37">
        <v>0.5</v>
      </c>
      <c r="H22" s="36">
        <f t="shared" si="0"/>
        <v>271.34975</v>
      </c>
      <c r="I22" s="38">
        <f>F22-H22</f>
        <v>271.34975</v>
      </c>
      <c r="J22" s="35" t="s">
        <v>80</v>
      </c>
    </row>
    <row r="23" spans="1:10" ht="12.75">
      <c r="A23" s="13" t="s">
        <v>53</v>
      </c>
      <c r="B23" s="6">
        <v>3.05</v>
      </c>
      <c r="C23" s="6">
        <v>18</v>
      </c>
      <c r="D23" s="6">
        <v>3</v>
      </c>
      <c r="E23" s="6">
        <v>1</v>
      </c>
      <c r="F23" s="8">
        <f>D3*B23*E23</f>
        <v>1494.5</v>
      </c>
      <c r="G23" s="10">
        <v>0.5</v>
      </c>
      <c r="H23" s="8">
        <f t="shared" si="0"/>
        <v>747.25</v>
      </c>
      <c r="I23" s="9">
        <f>F23-H23</f>
        <v>747.25</v>
      </c>
      <c r="J23" s="6"/>
    </row>
    <row r="24" spans="1:10" ht="12.75">
      <c r="A24" s="6" t="s">
        <v>73</v>
      </c>
      <c r="B24" s="6">
        <v>0.76</v>
      </c>
      <c r="C24" s="6">
        <v>6</v>
      </c>
      <c r="D24" s="6">
        <v>4</v>
      </c>
      <c r="E24" s="6">
        <v>0.85</v>
      </c>
      <c r="F24" s="8">
        <v>355.3</v>
      </c>
      <c r="G24" s="10">
        <v>0.5</v>
      </c>
      <c r="H24" s="8">
        <v>177.65</v>
      </c>
      <c r="I24" s="9">
        <v>177.65</v>
      </c>
      <c r="J24" s="6"/>
    </row>
    <row r="25" spans="1:10" ht="12.75">
      <c r="A25" s="6" t="s">
        <v>74</v>
      </c>
      <c r="B25" s="6">
        <v>0.9</v>
      </c>
      <c r="C25" s="6">
        <v>8</v>
      </c>
      <c r="D25" s="6">
        <v>3</v>
      </c>
      <c r="E25" s="6">
        <v>1</v>
      </c>
      <c r="F25" s="8">
        <f>D3*B25*E25</f>
        <v>441</v>
      </c>
      <c r="G25" s="10">
        <v>0.5</v>
      </c>
      <c r="H25" s="8">
        <f aca="true" t="shared" si="3" ref="H25:H52">F25*G25</f>
        <v>220.5</v>
      </c>
      <c r="I25" s="9">
        <f aca="true" t="shared" si="4" ref="I25:I30">F25-H25</f>
        <v>220.5</v>
      </c>
      <c r="J25" s="6"/>
    </row>
    <row r="26" spans="1:10" ht="12.75">
      <c r="A26" s="6" t="s">
        <v>23</v>
      </c>
      <c r="B26" s="6">
        <v>1.31</v>
      </c>
      <c r="C26" s="6">
        <v>11</v>
      </c>
      <c r="D26" s="6">
        <v>3</v>
      </c>
      <c r="E26" s="6">
        <v>1</v>
      </c>
      <c r="F26" s="8">
        <f>D3*B26*E26</f>
        <v>641.9</v>
      </c>
      <c r="G26" s="10">
        <v>0.5</v>
      </c>
      <c r="H26" s="8">
        <f t="shared" si="3"/>
        <v>320.95</v>
      </c>
      <c r="I26" s="9">
        <f t="shared" si="4"/>
        <v>320.95</v>
      </c>
      <c r="J26" s="6"/>
    </row>
    <row r="27" spans="1:10" ht="12.75">
      <c r="A27" s="13" t="s">
        <v>46</v>
      </c>
      <c r="B27" s="6">
        <v>1.203</v>
      </c>
      <c r="C27" s="6">
        <v>17</v>
      </c>
      <c r="D27" s="6">
        <v>4</v>
      </c>
      <c r="E27" s="6">
        <v>0.85</v>
      </c>
      <c r="F27" s="8">
        <f>D3*B27*E27</f>
        <v>501.0495</v>
      </c>
      <c r="G27" s="10">
        <v>0.5</v>
      </c>
      <c r="H27" s="8">
        <f t="shared" si="3"/>
        <v>250.52475</v>
      </c>
      <c r="I27" s="9">
        <f t="shared" si="4"/>
        <v>250.52475</v>
      </c>
      <c r="J27" s="6"/>
    </row>
    <row r="28" spans="1:10" ht="12.75">
      <c r="A28" s="6" t="s">
        <v>14</v>
      </c>
      <c r="B28" s="6">
        <v>2.82</v>
      </c>
      <c r="C28" s="6">
        <v>15</v>
      </c>
      <c r="D28" s="6">
        <v>4</v>
      </c>
      <c r="E28" s="6">
        <v>0.85</v>
      </c>
      <c r="F28" s="8">
        <f>D3*B28*E28</f>
        <v>1174.53</v>
      </c>
      <c r="G28" s="10">
        <v>0.5</v>
      </c>
      <c r="H28" s="8">
        <f t="shared" si="3"/>
        <v>587.265</v>
      </c>
      <c r="I28" s="9">
        <f t="shared" si="4"/>
        <v>587.265</v>
      </c>
      <c r="J28" s="6"/>
    </row>
    <row r="29" spans="1:10" ht="12.75">
      <c r="A29" s="6" t="s">
        <v>30</v>
      </c>
      <c r="B29" s="6">
        <v>2</v>
      </c>
      <c r="C29" s="6">
        <v>17</v>
      </c>
      <c r="D29" s="6">
        <v>4</v>
      </c>
      <c r="E29" s="6">
        <v>0.85</v>
      </c>
      <c r="F29" s="8">
        <f>D3*B29*E29</f>
        <v>833</v>
      </c>
      <c r="G29" s="10">
        <v>0.5</v>
      </c>
      <c r="H29" s="8">
        <f t="shared" si="3"/>
        <v>416.5</v>
      </c>
      <c r="I29" s="9">
        <f t="shared" si="4"/>
        <v>416.5</v>
      </c>
      <c r="J29" s="6"/>
    </row>
    <row r="30" spans="1:10" ht="12.75">
      <c r="A30" s="6" t="s">
        <v>56</v>
      </c>
      <c r="B30" s="6">
        <v>0.58</v>
      </c>
      <c r="C30" s="6">
        <v>8</v>
      </c>
      <c r="D30" s="6">
        <v>4</v>
      </c>
      <c r="E30" s="6">
        <v>0.85</v>
      </c>
      <c r="F30" s="8">
        <f>D3*B30*E30</f>
        <v>241.57</v>
      </c>
      <c r="G30" s="10">
        <v>0.5</v>
      </c>
      <c r="H30" s="8">
        <f t="shared" si="3"/>
        <v>120.785</v>
      </c>
      <c r="I30" s="9">
        <f t="shared" si="4"/>
        <v>120.785</v>
      </c>
      <c r="J30" s="6"/>
    </row>
    <row r="31" spans="1:10" ht="12.75">
      <c r="A31" s="6" t="s">
        <v>31</v>
      </c>
      <c r="B31" s="6">
        <v>4.586</v>
      </c>
      <c r="C31" s="6">
        <v>43</v>
      </c>
      <c r="D31" s="6">
        <v>3</v>
      </c>
      <c r="E31" s="6">
        <v>1</v>
      </c>
      <c r="F31" s="8">
        <f>D3*B31*E31</f>
        <v>2247.1400000000003</v>
      </c>
      <c r="G31" s="10">
        <v>0.5</v>
      </c>
      <c r="H31" s="8">
        <f t="shared" si="3"/>
        <v>1123.5700000000002</v>
      </c>
      <c r="I31" s="9">
        <f>F31-H31</f>
        <v>1123.5700000000002</v>
      </c>
      <c r="J31" s="6"/>
    </row>
    <row r="32" spans="1:10" ht="12.75">
      <c r="A32" s="6" t="s">
        <v>47</v>
      </c>
      <c r="B32" s="6">
        <v>1.6</v>
      </c>
      <c r="C32" s="6">
        <v>42</v>
      </c>
      <c r="D32" s="6">
        <v>2</v>
      </c>
      <c r="E32" s="6">
        <v>1.15</v>
      </c>
      <c r="F32" s="8">
        <f>D3*B32*E32</f>
        <v>901.5999999999999</v>
      </c>
      <c r="G32" s="10">
        <v>0.42</v>
      </c>
      <c r="H32" s="8">
        <f t="shared" si="3"/>
        <v>378.67199999999997</v>
      </c>
      <c r="I32" s="9">
        <f>F32-H32</f>
        <v>522.9279999999999</v>
      </c>
      <c r="J32" s="6"/>
    </row>
    <row r="33" spans="1:10" ht="12.75">
      <c r="A33" s="6" t="s">
        <v>25</v>
      </c>
      <c r="B33" s="6">
        <v>1.5</v>
      </c>
      <c r="C33" s="6">
        <v>23</v>
      </c>
      <c r="D33" s="6">
        <v>2</v>
      </c>
      <c r="E33" s="6">
        <v>1.15</v>
      </c>
      <c r="F33" s="8">
        <f>D3*B33*E33</f>
        <v>845.2499999999999</v>
      </c>
      <c r="G33" s="10">
        <v>0.42</v>
      </c>
      <c r="H33" s="8">
        <f t="shared" si="3"/>
        <v>355.00499999999994</v>
      </c>
      <c r="I33" s="9">
        <f>F33-H33</f>
        <v>490.24499999999995</v>
      </c>
      <c r="J33" s="6"/>
    </row>
    <row r="34" spans="1:10" ht="12.75">
      <c r="A34" s="6" t="s">
        <v>45</v>
      </c>
      <c r="B34" s="6">
        <v>1.207</v>
      </c>
      <c r="C34" s="6">
        <v>9</v>
      </c>
      <c r="D34" s="6">
        <v>4</v>
      </c>
      <c r="E34" s="6">
        <v>0.85</v>
      </c>
      <c r="F34" s="8">
        <f>D3*B34*E34</f>
        <v>502.7155</v>
      </c>
      <c r="G34" s="10">
        <v>0.5</v>
      </c>
      <c r="H34" s="8">
        <f t="shared" si="3"/>
        <v>251.35775</v>
      </c>
      <c r="I34" s="9">
        <f>F34-H34</f>
        <v>251.35775</v>
      </c>
      <c r="J34" s="6"/>
    </row>
    <row r="35" spans="1:10" ht="12.75">
      <c r="A35" s="6" t="s">
        <v>34</v>
      </c>
      <c r="B35" s="6">
        <v>1.186</v>
      </c>
      <c r="C35" s="6">
        <v>11</v>
      </c>
      <c r="D35" s="6">
        <v>4</v>
      </c>
      <c r="E35" s="6">
        <v>0.85</v>
      </c>
      <c r="F35" s="8">
        <f>D3*B35*E35</f>
        <v>493.969</v>
      </c>
      <c r="G35" s="10">
        <v>0.5</v>
      </c>
      <c r="H35" s="8">
        <f t="shared" si="3"/>
        <v>246.9845</v>
      </c>
      <c r="I35" s="9">
        <f>F35-H35</f>
        <v>246.9845</v>
      </c>
      <c r="J35" s="6"/>
    </row>
    <row r="36" spans="1:10" ht="12.75">
      <c r="A36" s="6" t="s">
        <v>55</v>
      </c>
      <c r="B36" s="6">
        <v>0.3</v>
      </c>
      <c r="C36" s="6">
        <v>3</v>
      </c>
      <c r="D36" s="6">
        <v>4</v>
      </c>
      <c r="E36" s="6">
        <v>0.85</v>
      </c>
      <c r="F36" s="8">
        <f>D3*B36*E36</f>
        <v>124.95</v>
      </c>
      <c r="G36" s="10">
        <v>0.5</v>
      </c>
      <c r="H36" s="8">
        <f t="shared" si="3"/>
        <v>62.475</v>
      </c>
      <c r="I36" s="9" t="s">
        <v>69</v>
      </c>
      <c r="J36" s="6"/>
    </row>
    <row r="37" spans="1:10" ht="12.75">
      <c r="A37" s="6" t="s">
        <v>51</v>
      </c>
      <c r="B37" s="6">
        <v>0.7</v>
      </c>
      <c r="C37" s="6">
        <v>1</v>
      </c>
      <c r="D37" s="6">
        <v>3</v>
      </c>
      <c r="E37" s="6">
        <v>1</v>
      </c>
      <c r="F37" s="8">
        <f>D3*B37*E37</f>
        <v>343</v>
      </c>
      <c r="G37" s="10">
        <v>0.5</v>
      </c>
      <c r="H37" s="8">
        <f t="shared" si="3"/>
        <v>171.5</v>
      </c>
      <c r="I37" s="9" t="s">
        <v>69</v>
      </c>
      <c r="J37" s="6"/>
    </row>
    <row r="38" spans="1:10" ht="12.75">
      <c r="A38" s="13" t="s">
        <v>28</v>
      </c>
      <c r="B38" s="6">
        <v>0.694</v>
      </c>
      <c r="C38" s="6">
        <v>10</v>
      </c>
      <c r="D38" s="6">
        <v>4</v>
      </c>
      <c r="E38" s="6">
        <v>0.85</v>
      </c>
      <c r="F38" s="8">
        <f>D3*B38*E38</f>
        <v>289.051</v>
      </c>
      <c r="G38" s="10">
        <v>0.5</v>
      </c>
      <c r="H38" s="8">
        <f t="shared" si="3"/>
        <v>144.5255</v>
      </c>
      <c r="I38" s="9" t="s">
        <v>69</v>
      </c>
      <c r="J38" s="6"/>
    </row>
    <row r="39" spans="1:10" ht="12.75">
      <c r="A39" s="6" t="s">
        <v>62</v>
      </c>
      <c r="B39" s="7">
        <v>1.4</v>
      </c>
      <c r="C39" s="6">
        <v>9</v>
      </c>
      <c r="D39" s="6">
        <v>4</v>
      </c>
      <c r="E39" s="6">
        <v>0.85</v>
      </c>
      <c r="F39" s="9">
        <f>D3*B39*E39</f>
        <v>583.1</v>
      </c>
      <c r="G39" s="11">
        <v>0.5</v>
      </c>
      <c r="H39" s="9">
        <f t="shared" si="3"/>
        <v>291.55</v>
      </c>
      <c r="I39" s="9">
        <f>F39-H39</f>
        <v>291.55</v>
      </c>
      <c r="J39" s="6"/>
    </row>
    <row r="40" spans="1:10" ht="12.75">
      <c r="A40" s="6" t="s">
        <v>75</v>
      </c>
      <c r="B40" s="6">
        <v>2.5</v>
      </c>
      <c r="C40" s="6">
        <v>23</v>
      </c>
      <c r="D40" s="6">
        <v>3</v>
      </c>
      <c r="E40" s="6">
        <v>1</v>
      </c>
      <c r="F40" s="8">
        <f>D3*B40*E40</f>
        <v>1225</v>
      </c>
      <c r="G40" s="10">
        <v>0.5</v>
      </c>
      <c r="H40" s="8">
        <f t="shared" si="3"/>
        <v>612.5</v>
      </c>
      <c r="I40" s="9">
        <f>F40-H40</f>
        <v>612.5</v>
      </c>
      <c r="J40" s="6"/>
    </row>
    <row r="41" spans="1:10" ht="12.75">
      <c r="A41" s="6" t="s">
        <v>50</v>
      </c>
      <c r="B41" s="6">
        <v>0.695</v>
      </c>
      <c r="C41" s="6">
        <v>4</v>
      </c>
      <c r="D41" s="6">
        <v>4</v>
      </c>
      <c r="E41" s="6">
        <v>0.85</v>
      </c>
      <c r="F41" s="8">
        <f>D3*B41*E41</f>
        <v>289.4675</v>
      </c>
      <c r="G41" s="10">
        <v>0.5</v>
      </c>
      <c r="H41" s="8">
        <f t="shared" si="3"/>
        <v>144.73375</v>
      </c>
      <c r="I41" s="9" t="s">
        <v>69</v>
      </c>
      <c r="J41" s="6"/>
    </row>
    <row r="42" spans="1:10" ht="12.75">
      <c r="A42" s="13" t="s">
        <v>42</v>
      </c>
      <c r="B42" s="6">
        <v>1</v>
      </c>
      <c r="C42" s="6"/>
      <c r="D42" s="6">
        <v>4</v>
      </c>
      <c r="E42" s="6">
        <v>0.85</v>
      </c>
      <c r="F42" s="8">
        <f>D3*B42*E42</f>
        <v>416.5</v>
      </c>
      <c r="G42" s="10">
        <v>0.5</v>
      </c>
      <c r="H42" s="8">
        <f t="shared" si="3"/>
        <v>208.25</v>
      </c>
      <c r="I42" s="7" t="s">
        <v>69</v>
      </c>
      <c r="J42" s="6"/>
    </row>
    <row r="43" spans="1:10" ht="12.75">
      <c r="A43" s="6" t="s">
        <v>33</v>
      </c>
      <c r="B43" s="6">
        <v>1.76</v>
      </c>
      <c r="C43" s="6">
        <v>8</v>
      </c>
      <c r="D43" s="6">
        <v>4</v>
      </c>
      <c r="E43" s="6">
        <v>0.85</v>
      </c>
      <c r="F43" s="8">
        <f>D3*B43*E43</f>
        <v>733.04</v>
      </c>
      <c r="G43" s="10">
        <v>0.5</v>
      </c>
      <c r="H43" s="8">
        <f t="shared" si="3"/>
        <v>366.52</v>
      </c>
      <c r="I43" s="9">
        <f>F43-H43</f>
        <v>366.52</v>
      </c>
      <c r="J43" s="6"/>
    </row>
    <row r="44" spans="1:10" ht="12.75">
      <c r="A44" s="6" t="s">
        <v>12</v>
      </c>
      <c r="B44" s="6">
        <v>2.2</v>
      </c>
      <c r="C44" s="6">
        <v>26</v>
      </c>
      <c r="D44" s="6">
        <v>2</v>
      </c>
      <c r="E44" s="6">
        <v>1.15</v>
      </c>
      <c r="F44" s="8">
        <f>D3*B44*E44</f>
        <v>1239.6999999999998</v>
      </c>
      <c r="G44" s="10">
        <v>0.42</v>
      </c>
      <c r="H44" s="34">
        <f t="shared" si="3"/>
        <v>520.6739999999999</v>
      </c>
      <c r="I44" s="9">
        <f>F44-H44</f>
        <v>719.026</v>
      </c>
      <c r="J44" s="6"/>
    </row>
    <row r="45" spans="1:10" ht="12.75">
      <c r="A45" s="6" t="s">
        <v>40</v>
      </c>
      <c r="B45" s="6">
        <v>1.91</v>
      </c>
      <c r="C45" s="6">
        <v>10</v>
      </c>
      <c r="D45" s="6">
        <v>4</v>
      </c>
      <c r="E45" s="6">
        <v>0.85</v>
      </c>
      <c r="F45" s="8">
        <f>D3*B45*E45</f>
        <v>795.515</v>
      </c>
      <c r="G45" s="10">
        <v>0.5</v>
      </c>
      <c r="H45" s="8">
        <f t="shared" si="3"/>
        <v>397.7575</v>
      </c>
      <c r="I45" s="9">
        <f>F45-H45</f>
        <v>397.7575</v>
      </c>
      <c r="J45" s="6"/>
    </row>
    <row r="46" spans="1:10" ht="12.75">
      <c r="A46" s="6" t="s">
        <v>49</v>
      </c>
      <c r="B46" s="6">
        <v>1</v>
      </c>
      <c r="C46" s="6">
        <v>12</v>
      </c>
      <c r="D46" s="6">
        <v>4</v>
      </c>
      <c r="E46" s="6">
        <v>0.85</v>
      </c>
      <c r="F46" s="8">
        <f>D3*B46*E46</f>
        <v>416.5</v>
      </c>
      <c r="G46" s="10">
        <v>0.5</v>
      </c>
      <c r="H46" s="8">
        <f t="shared" si="3"/>
        <v>208.25</v>
      </c>
      <c r="I46" s="9">
        <f>F46-H46</f>
        <v>208.25</v>
      </c>
      <c r="J46" s="6"/>
    </row>
    <row r="47" spans="1:10" ht="12.75">
      <c r="A47" s="13" t="s">
        <v>54</v>
      </c>
      <c r="B47" s="6">
        <v>0.6</v>
      </c>
      <c r="C47" s="6">
        <v>3</v>
      </c>
      <c r="D47" s="6">
        <v>4</v>
      </c>
      <c r="E47" s="6">
        <v>0.85</v>
      </c>
      <c r="F47" s="8">
        <f>D3*B47*E47</f>
        <v>249.9</v>
      </c>
      <c r="G47" s="10">
        <v>0.5</v>
      </c>
      <c r="H47" s="8">
        <f t="shared" si="3"/>
        <v>124.95</v>
      </c>
      <c r="I47" s="9" t="s">
        <v>69</v>
      </c>
      <c r="J47" s="6"/>
    </row>
    <row r="48" spans="1:10" ht="12.75">
      <c r="A48" s="6" t="s">
        <v>36</v>
      </c>
      <c r="B48" s="6">
        <v>1.995</v>
      </c>
      <c r="C48" s="6">
        <v>6</v>
      </c>
      <c r="D48" s="6">
        <v>4</v>
      </c>
      <c r="E48" s="6">
        <v>0.85</v>
      </c>
      <c r="F48" s="8">
        <f>D3*B48*E48</f>
        <v>830.9175</v>
      </c>
      <c r="G48" s="10">
        <v>0.5</v>
      </c>
      <c r="H48" s="8">
        <f t="shared" si="3"/>
        <v>415.45875</v>
      </c>
      <c r="I48" s="9">
        <f>F48-H48</f>
        <v>415.45875</v>
      </c>
      <c r="J48" s="6"/>
    </row>
    <row r="49" spans="1:10" ht="12.75">
      <c r="A49" s="6" t="s">
        <v>26</v>
      </c>
      <c r="B49" s="6">
        <v>1.28</v>
      </c>
      <c r="C49" s="6">
        <v>19</v>
      </c>
      <c r="D49" s="6">
        <v>4</v>
      </c>
      <c r="E49" s="6">
        <v>0.85</v>
      </c>
      <c r="F49" s="8">
        <f>D3*B49*E49</f>
        <v>533.12</v>
      </c>
      <c r="G49" s="10">
        <v>0.5</v>
      </c>
      <c r="H49" s="8">
        <f t="shared" si="3"/>
        <v>266.56</v>
      </c>
      <c r="I49" s="9">
        <f>F49-H49</f>
        <v>266.56</v>
      </c>
      <c r="J49" s="6"/>
    </row>
    <row r="50" spans="1:10" ht="12.75">
      <c r="A50" s="6" t="s">
        <v>22</v>
      </c>
      <c r="B50" s="6">
        <v>2.06</v>
      </c>
      <c r="C50" s="6">
        <v>14</v>
      </c>
      <c r="D50" s="6">
        <v>3</v>
      </c>
      <c r="E50" s="6">
        <v>1</v>
      </c>
      <c r="F50" s="8">
        <f>D3*B50*E50</f>
        <v>1009.4</v>
      </c>
      <c r="G50" s="10">
        <v>0.5</v>
      </c>
      <c r="H50" s="8">
        <f t="shared" si="3"/>
        <v>504.7</v>
      </c>
      <c r="I50" s="9">
        <f>F50-H50</f>
        <v>504.7</v>
      </c>
      <c r="J50" s="6"/>
    </row>
    <row r="51" spans="1:10" ht="12.75">
      <c r="A51" s="13" t="s">
        <v>67</v>
      </c>
      <c r="B51" s="6">
        <v>0.95</v>
      </c>
      <c r="C51" s="6">
        <v>8</v>
      </c>
      <c r="D51" s="6">
        <v>4</v>
      </c>
      <c r="E51" s="6">
        <v>0.85</v>
      </c>
      <c r="F51" s="8">
        <f>D3*B51*E51</f>
        <v>395.675</v>
      </c>
      <c r="G51" s="10">
        <v>0.5</v>
      </c>
      <c r="H51" s="8">
        <f t="shared" si="3"/>
        <v>197.8375</v>
      </c>
      <c r="I51" s="9">
        <f>F51-H51</f>
        <v>197.8375</v>
      </c>
      <c r="J51" s="6"/>
    </row>
    <row r="52" spans="1:10" ht="12.75">
      <c r="A52" s="6" t="s">
        <v>27</v>
      </c>
      <c r="B52" s="6">
        <v>3.1</v>
      </c>
      <c r="C52" s="6">
        <v>13</v>
      </c>
      <c r="D52" s="6">
        <v>4</v>
      </c>
      <c r="E52" s="6">
        <v>0.85</v>
      </c>
      <c r="F52" s="8">
        <f>D3*B52*E52</f>
        <v>1291.1499999999999</v>
      </c>
      <c r="G52" s="10">
        <v>0.5</v>
      </c>
      <c r="H52" s="8">
        <f t="shared" si="3"/>
        <v>645.5749999999999</v>
      </c>
      <c r="I52" s="9">
        <f>F52-H52</f>
        <v>645.5749999999999</v>
      </c>
      <c r="J52" s="6"/>
    </row>
    <row r="53" spans="1:10" ht="12.75">
      <c r="A53" s="13" t="s">
        <v>65</v>
      </c>
      <c r="B53" s="6">
        <v>0.7</v>
      </c>
      <c r="C53" s="6">
        <v>3</v>
      </c>
      <c r="D53" s="6">
        <v>4</v>
      </c>
      <c r="E53" s="6">
        <v>0.85</v>
      </c>
      <c r="F53" s="8"/>
      <c r="G53" s="10"/>
      <c r="H53" s="8"/>
      <c r="I53" s="9" t="s">
        <v>69</v>
      </c>
      <c r="J53" s="6"/>
    </row>
    <row r="54" spans="1:10" ht="12.75">
      <c r="A54" s="6" t="s">
        <v>68</v>
      </c>
      <c r="B54" s="6">
        <v>1.6</v>
      </c>
      <c r="C54" s="6">
        <v>10</v>
      </c>
      <c r="D54" s="6">
        <v>4</v>
      </c>
      <c r="E54" s="6">
        <v>0.85</v>
      </c>
      <c r="F54" s="8">
        <f>D3*B54*E54</f>
        <v>666.4</v>
      </c>
      <c r="G54" s="10">
        <v>0.5</v>
      </c>
      <c r="H54" s="8">
        <f aca="true" t="shared" si="5" ref="H54:H68">F54*G54</f>
        <v>333.2</v>
      </c>
      <c r="I54" s="9">
        <f>F54-H54</f>
        <v>333.2</v>
      </c>
      <c r="J54" s="6"/>
    </row>
    <row r="55" spans="1:10" ht="12.75">
      <c r="A55" s="13" t="s">
        <v>17</v>
      </c>
      <c r="B55" s="6">
        <v>0.8</v>
      </c>
      <c r="C55" s="6">
        <v>9</v>
      </c>
      <c r="D55" s="13">
        <v>2</v>
      </c>
      <c r="E55" s="6">
        <v>1.15</v>
      </c>
      <c r="F55" s="8">
        <f>D3*B55*E55</f>
        <v>450.79999999999995</v>
      </c>
      <c r="G55" s="10">
        <v>0.5</v>
      </c>
      <c r="H55" s="8">
        <f t="shared" si="5"/>
        <v>225.39999999999998</v>
      </c>
      <c r="I55" s="25">
        <f>F55-H55</f>
        <v>225.39999999999998</v>
      </c>
      <c r="J55" s="6"/>
    </row>
    <row r="56" spans="1:10" ht="12.75">
      <c r="A56" s="13" t="s">
        <v>60</v>
      </c>
      <c r="B56" s="6">
        <v>0.625</v>
      </c>
      <c r="C56" s="6"/>
      <c r="D56" s="6">
        <v>4</v>
      </c>
      <c r="E56" s="6">
        <v>0.85</v>
      </c>
      <c r="F56" s="8">
        <f>D3*B56*E56</f>
        <v>260.3125</v>
      </c>
      <c r="G56" s="10">
        <v>0.5</v>
      </c>
      <c r="H56" s="8">
        <f t="shared" si="5"/>
        <v>130.15625</v>
      </c>
      <c r="I56" s="7" t="s">
        <v>69</v>
      </c>
      <c r="J56" s="6"/>
    </row>
    <row r="57" spans="1:10" ht="12.75">
      <c r="A57" s="6" t="s">
        <v>59</v>
      </c>
      <c r="B57" s="6">
        <v>0.8</v>
      </c>
      <c r="C57" s="6">
        <v>14</v>
      </c>
      <c r="D57" s="6">
        <v>4</v>
      </c>
      <c r="E57" s="6">
        <v>0.85</v>
      </c>
      <c r="F57" s="8">
        <f>D3*B57*E57</f>
        <v>333.2</v>
      </c>
      <c r="G57" s="10">
        <v>0.5</v>
      </c>
      <c r="H57" s="8">
        <f t="shared" si="5"/>
        <v>166.6</v>
      </c>
      <c r="I57" s="9">
        <f aca="true" t="shared" si="6" ref="I57:I63">F57-H57</f>
        <v>166.6</v>
      </c>
      <c r="J57" s="6"/>
    </row>
    <row r="58" spans="1:10" ht="12.75">
      <c r="A58" s="6" t="s">
        <v>52</v>
      </c>
      <c r="B58" s="6">
        <v>0.6</v>
      </c>
      <c r="C58" s="6">
        <v>6</v>
      </c>
      <c r="D58" s="6">
        <v>4</v>
      </c>
      <c r="E58" s="6">
        <v>0.85</v>
      </c>
      <c r="F58" s="8">
        <f>D3*B58*E58</f>
        <v>249.9</v>
      </c>
      <c r="G58" s="10">
        <v>0.5</v>
      </c>
      <c r="H58" s="8">
        <f t="shared" si="5"/>
        <v>124.95</v>
      </c>
      <c r="I58" s="9">
        <f t="shared" si="6"/>
        <v>124.95</v>
      </c>
      <c r="J58" s="6"/>
    </row>
    <row r="59" spans="1:10" ht="12.75">
      <c r="A59" s="6" t="s">
        <v>18</v>
      </c>
      <c r="B59" s="6">
        <v>2.497</v>
      </c>
      <c r="C59" s="6">
        <v>20</v>
      </c>
      <c r="D59" s="6">
        <v>4</v>
      </c>
      <c r="E59" s="6">
        <v>0.85</v>
      </c>
      <c r="F59" s="8">
        <f>D3*B59*E59</f>
        <v>1040.0004999999999</v>
      </c>
      <c r="G59" s="10">
        <v>0.5</v>
      </c>
      <c r="H59" s="8">
        <f t="shared" si="5"/>
        <v>520.0002499999999</v>
      </c>
      <c r="I59" s="25" t="s">
        <v>69</v>
      </c>
      <c r="J59" s="6"/>
    </row>
    <row r="60" spans="1:10" ht="12.75">
      <c r="A60" s="6" t="s">
        <v>9</v>
      </c>
      <c r="B60" s="6">
        <v>4.475</v>
      </c>
      <c r="C60" s="6">
        <v>37</v>
      </c>
      <c r="D60" s="6">
        <v>2</v>
      </c>
      <c r="E60" s="6">
        <v>1.15</v>
      </c>
      <c r="F60" s="12">
        <f>D3*B60*E60</f>
        <v>2521.6625</v>
      </c>
      <c r="G60" s="10">
        <v>0.42</v>
      </c>
      <c r="H60" s="12">
        <f t="shared" si="5"/>
        <v>1059.09825</v>
      </c>
      <c r="I60" s="26">
        <f t="shared" si="6"/>
        <v>1462.56425</v>
      </c>
      <c r="J60" s="6"/>
    </row>
    <row r="61" spans="1:10" ht="12.75">
      <c r="A61" s="6" t="s">
        <v>37</v>
      </c>
      <c r="B61" s="6">
        <v>1</v>
      </c>
      <c r="C61" s="6">
        <v>4</v>
      </c>
      <c r="D61" s="6">
        <v>4</v>
      </c>
      <c r="E61" s="6">
        <v>0.85</v>
      </c>
      <c r="F61" s="8">
        <f>D3*B61*E61</f>
        <v>416.5</v>
      </c>
      <c r="G61" s="10">
        <v>0.5</v>
      </c>
      <c r="H61" s="8">
        <f t="shared" si="5"/>
        <v>208.25</v>
      </c>
      <c r="I61" s="9">
        <f t="shared" si="6"/>
        <v>208.25</v>
      </c>
      <c r="J61" s="6"/>
    </row>
    <row r="62" spans="1:10" ht="12.75">
      <c r="A62" s="6" t="s">
        <v>29</v>
      </c>
      <c r="B62" s="6">
        <v>2.68</v>
      </c>
      <c r="C62" s="6">
        <v>14</v>
      </c>
      <c r="D62" s="6">
        <v>3</v>
      </c>
      <c r="E62" s="6">
        <v>1</v>
      </c>
      <c r="F62" s="8">
        <f>D3*B62*E62</f>
        <v>1313.2</v>
      </c>
      <c r="G62" s="10">
        <v>0.5</v>
      </c>
      <c r="H62" s="8">
        <f t="shared" si="5"/>
        <v>656.6</v>
      </c>
      <c r="I62" s="9">
        <f t="shared" si="6"/>
        <v>656.6</v>
      </c>
      <c r="J62" s="6"/>
    </row>
    <row r="63" spans="1:10" ht="12.75">
      <c r="A63" s="6" t="s">
        <v>21</v>
      </c>
      <c r="B63" s="6">
        <v>2.14</v>
      </c>
      <c r="C63" s="6">
        <v>9</v>
      </c>
      <c r="D63" s="6">
        <v>4</v>
      </c>
      <c r="E63" s="6">
        <v>0.85</v>
      </c>
      <c r="F63" s="8">
        <f>D3*B63*E63</f>
        <v>891.3100000000001</v>
      </c>
      <c r="G63" s="10">
        <v>0.5</v>
      </c>
      <c r="H63" s="8">
        <f t="shared" si="5"/>
        <v>445.65500000000003</v>
      </c>
      <c r="I63" s="9">
        <f t="shared" si="6"/>
        <v>445.65500000000003</v>
      </c>
      <c r="J63" s="6"/>
    </row>
    <row r="64" spans="1:10" ht="12.75">
      <c r="A64" s="13" t="s">
        <v>63</v>
      </c>
      <c r="B64" s="6">
        <v>1.1</v>
      </c>
      <c r="C64" s="6">
        <v>5</v>
      </c>
      <c r="D64" s="6">
        <v>3</v>
      </c>
      <c r="E64" s="6">
        <v>1</v>
      </c>
      <c r="F64" s="8">
        <f>D3*B64*E64</f>
        <v>539</v>
      </c>
      <c r="G64" s="10">
        <v>0.5</v>
      </c>
      <c r="H64" s="8">
        <f t="shared" si="5"/>
        <v>269.5</v>
      </c>
      <c r="I64" s="25" t="s">
        <v>69</v>
      </c>
      <c r="J64" s="6"/>
    </row>
    <row r="65" spans="1:10" ht="12.75">
      <c r="A65" s="6" t="s">
        <v>58</v>
      </c>
      <c r="B65" s="6">
        <v>0.7</v>
      </c>
      <c r="C65" s="6">
        <v>10</v>
      </c>
      <c r="D65" s="13">
        <v>3</v>
      </c>
      <c r="E65" s="6">
        <v>1</v>
      </c>
      <c r="F65" s="8">
        <f>D3*B65*E65</f>
        <v>343</v>
      </c>
      <c r="G65" s="10">
        <v>0.5</v>
      </c>
      <c r="H65" s="8">
        <f t="shared" si="5"/>
        <v>171.5</v>
      </c>
      <c r="I65" s="25" t="s">
        <v>69</v>
      </c>
      <c r="J65" s="6"/>
    </row>
    <row r="66" spans="1:10" ht="12.75">
      <c r="A66" s="6" t="s">
        <v>32</v>
      </c>
      <c r="B66" s="6">
        <v>1.8</v>
      </c>
      <c r="C66" s="6">
        <v>6</v>
      </c>
      <c r="D66" s="6">
        <v>4</v>
      </c>
      <c r="E66" s="6">
        <v>0.85</v>
      </c>
      <c r="F66" s="8">
        <f>D3*B66*E66</f>
        <v>749.6999999999999</v>
      </c>
      <c r="G66" s="10">
        <v>0.5</v>
      </c>
      <c r="H66" s="8">
        <f t="shared" si="5"/>
        <v>374.84999999999997</v>
      </c>
      <c r="I66" s="9">
        <f>F66-H66</f>
        <v>374.84999999999997</v>
      </c>
      <c r="J66" s="6"/>
    </row>
    <row r="67" spans="1:10" ht="12.75">
      <c r="A67" s="6" t="s">
        <v>15</v>
      </c>
      <c r="B67" s="6">
        <v>3.65</v>
      </c>
      <c r="C67" s="6">
        <v>17</v>
      </c>
      <c r="D67" s="6">
        <v>3</v>
      </c>
      <c r="E67" s="6">
        <v>1</v>
      </c>
      <c r="F67" s="8">
        <f>D3*B67*E67</f>
        <v>1788.5</v>
      </c>
      <c r="G67" s="10">
        <v>0.5</v>
      </c>
      <c r="H67" s="8">
        <f t="shared" si="5"/>
        <v>894.25</v>
      </c>
      <c r="I67" s="9">
        <f>F67-H67</f>
        <v>894.25</v>
      </c>
      <c r="J67" s="6"/>
    </row>
    <row r="68" spans="1:10" ht="12.75">
      <c r="A68" s="6" t="s">
        <v>20</v>
      </c>
      <c r="B68" s="6">
        <v>2.574</v>
      </c>
      <c r="C68" s="6">
        <v>26</v>
      </c>
      <c r="D68" s="6">
        <v>3</v>
      </c>
      <c r="E68" s="6">
        <v>1</v>
      </c>
      <c r="F68" s="8">
        <f>D3*B68*E68</f>
        <v>1261.26</v>
      </c>
      <c r="G68" s="10">
        <v>0.5</v>
      </c>
      <c r="H68" s="8">
        <f t="shared" si="5"/>
        <v>630.63</v>
      </c>
      <c r="I68" s="9">
        <f>F68-H68</f>
        <v>630.63</v>
      </c>
      <c r="J68" s="6"/>
    </row>
    <row r="69" spans="1:10" ht="12.75">
      <c r="A69" s="6" t="s">
        <v>44</v>
      </c>
      <c r="B69" s="6">
        <v>1.563</v>
      </c>
      <c r="C69" s="6">
        <v>14</v>
      </c>
      <c r="D69" s="6">
        <v>4</v>
      </c>
      <c r="E69" s="6">
        <v>0.85</v>
      </c>
      <c r="F69" s="8">
        <f>D3*B69*E69</f>
        <v>650.9895</v>
      </c>
      <c r="G69" s="10">
        <v>0.5</v>
      </c>
      <c r="H69" s="8">
        <f>F69*G69</f>
        <v>325.49475</v>
      </c>
      <c r="I69" s="9">
        <f>F69-H69</f>
        <v>325.49475</v>
      </c>
      <c r="J69" s="6"/>
    </row>
    <row r="70" ht="12.75">
      <c r="J70" s="22"/>
    </row>
    <row r="71" spans="1:9" ht="12.75">
      <c r="A71" s="29" t="s">
        <v>61</v>
      </c>
      <c r="B71" s="22">
        <f>SUM(B7:B69)</f>
        <v>111.65299999999999</v>
      </c>
      <c r="C71" s="22"/>
      <c r="D71" s="22"/>
      <c r="E71" s="22"/>
      <c r="F71" s="23">
        <f>SUM(F7:F69)</f>
        <v>52512.223000000005</v>
      </c>
      <c r="G71" s="22"/>
      <c r="H71" s="23">
        <f>SUM(H7:H69)</f>
        <v>25316.959860000003</v>
      </c>
      <c r="I71" s="24">
        <f>SUM(I7:I69)</f>
        <v>24399.678390000005</v>
      </c>
    </row>
    <row r="72" spans="1:9" ht="12.75">
      <c r="A72" s="4"/>
      <c r="B72" s="4"/>
      <c r="C72" s="4"/>
      <c r="D72" s="4"/>
      <c r="E72" s="4"/>
      <c r="F72" s="17"/>
      <c r="G72" s="4"/>
      <c r="H72" s="4"/>
      <c r="I72" s="4"/>
    </row>
    <row r="73" spans="1:9" ht="12.75">
      <c r="A73" s="4"/>
      <c r="B73" s="4"/>
      <c r="C73" s="4"/>
      <c r="D73" s="4"/>
      <c r="E73" s="4"/>
      <c r="F73" s="17"/>
      <c r="G73" s="4"/>
      <c r="H73" s="4"/>
      <c r="I73" s="4"/>
    </row>
    <row r="74" ht="12.75">
      <c r="F74" s="1"/>
    </row>
    <row r="133" ht="12.75">
      <c r="B133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Ypäjän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Kakonen</dc:creator>
  <cp:keywords/>
  <dc:description/>
  <cp:lastModifiedBy>Jouko Käkönen</cp:lastModifiedBy>
  <cp:lastPrinted>2009-08-11T08:51:32Z</cp:lastPrinted>
  <dcterms:created xsi:type="dcterms:W3CDTF">2005-09-06T13:16:09Z</dcterms:created>
  <dcterms:modified xsi:type="dcterms:W3CDTF">2019-08-28T06:30:08Z</dcterms:modified>
  <cp:category/>
  <cp:version/>
  <cp:contentType/>
  <cp:contentStatus/>
</cp:coreProperties>
</file>